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TES\Documents\Documents\Astronomy\DiRAC\PDG\NeI\STFC\"/>
    </mc:Choice>
  </mc:AlternateContent>
  <xr:revisionPtr revIDLastSave="0" documentId="8_{E6C128E6-8252-485A-8316-BCAC2A1474EF}" xr6:coauthVersionLast="38" xr6:coauthVersionMax="38" xr10:uidLastSave="{00000000-0000-0000-0000-000000000000}"/>
  <bookViews>
    <workbookView xWindow="0" yWindow="0" windowWidth="23475" windowHeight="11250" xr2:uid="{390F96E5-9912-47AE-B63C-07559A62CAAD}"/>
  </bookViews>
  <sheets>
    <sheet name="Resource Request" sheetId="1" r:id="rId1"/>
    <sheet name="Sheet2" sheetId="5" r:id="rId2"/>
    <sheet name="AU from cores" sheetId="3" r:id="rId3"/>
  </sheets>
  <definedNames>
    <definedName name="GPU_KAU">'AU from cores'!$C$41</definedName>
    <definedName name="HS06_kAU">#REF!</definedName>
    <definedName name="Total_kAU">'AU from cores'!$C$33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5" l="1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1" i="5"/>
  <c r="H11" i="5"/>
  <c r="G11" i="5"/>
  <c r="F11" i="5"/>
  <c r="E11" i="5"/>
  <c r="I10" i="5"/>
  <c r="H10" i="5"/>
  <c r="G10" i="5"/>
  <c r="F10" i="5"/>
  <c r="E10" i="5"/>
  <c r="I9" i="5"/>
  <c r="H9" i="5"/>
  <c r="G9" i="5"/>
  <c r="F9" i="5"/>
  <c r="E9" i="5"/>
  <c r="C31" i="3" l="1"/>
  <c r="C32" i="3" s="1"/>
  <c r="C33" i="3" s="1"/>
  <c r="V8" i="3" l="1"/>
  <c r="V9" i="3"/>
  <c r="V10" i="3"/>
  <c r="V11" i="3"/>
  <c r="U8" i="3"/>
  <c r="U9" i="3"/>
  <c r="U10" i="3"/>
  <c r="U11" i="3"/>
  <c r="V7" i="3"/>
  <c r="U7" i="3"/>
  <c r="R8" i="3"/>
  <c r="R9" i="3"/>
  <c r="R10" i="3"/>
  <c r="R11" i="3"/>
  <c r="Q8" i="3"/>
  <c r="Q9" i="3"/>
  <c r="Q10" i="3"/>
  <c r="Q11" i="3"/>
  <c r="R7" i="3"/>
  <c r="Q7" i="3"/>
  <c r="N8" i="3"/>
  <c r="N9" i="3"/>
  <c r="N10" i="3"/>
  <c r="N11" i="3"/>
  <c r="M8" i="3"/>
  <c r="M9" i="3"/>
  <c r="M10" i="3"/>
  <c r="M11" i="3"/>
  <c r="N7" i="3"/>
  <c r="M7" i="3"/>
  <c r="J8" i="3"/>
  <c r="J9" i="3"/>
  <c r="J10" i="3"/>
  <c r="J11" i="3"/>
  <c r="I8" i="3"/>
  <c r="I9" i="3"/>
  <c r="I10" i="3"/>
  <c r="I11" i="3"/>
  <c r="J7" i="3"/>
  <c r="I7" i="3"/>
  <c r="T8" i="3"/>
  <c r="T9" i="3"/>
  <c r="T10" i="3"/>
  <c r="T11" i="3"/>
  <c r="S8" i="3"/>
  <c r="S9" i="3"/>
  <c r="S10" i="3"/>
  <c r="S11" i="3"/>
  <c r="P8" i="3"/>
  <c r="P9" i="3"/>
  <c r="P10" i="3"/>
  <c r="P11" i="3"/>
  <c r="O8" i="3"/>
  <c r="O9" i="3"/>
  <c r="O10" i="3"/>
  <c r="O11" i="3"/>
  <c r="L8" i="3"/>
  <c r="L9" i="3"/>
  <c r="L10" i="3"/>
  <c r="L11" i="3"/>
  <c r="K8" i="3"/>
  <c r="K9" i="3"/>
  <c r="K10" i="3"/>
  <c r="K11" i="3"/>
  <c r="T7" i="3"/>
  <c r="S7" i="3"/>
  <c r="P7" i="3"/>
  <c r="O7" i="3"/>
  <c r="L7" i="3"/>
  <c r="K7" i="3"/>
  <c r="H8" i="3"/>
  <c r="H9" i="3"/>
  <c r="H10" i="3"/>
  <c r="H11" i="3"/>
  <c r="G8" i="3"/>
  <c r="G9" i="3"/>
  <c r="G10" i="3"/>
  <c r="G11" i="3"/>
  <c r="H7" i="3"/>
  <c r="G7" i="3"/>
  <c r="F8" i="3"/>
  <c r="F9" i="3"/>
  <c r="F10" i="3"/>
  <c r="F11" i="3"/>
  <c r="F7" i="3"/>
  <c r="D8" i="3"/>
  <c r="D9" i="3"/>
  <c r="D10" i="3"/>
  <c r="D11" i="3"/>
  <c r="D7" i="3"/>
  <c r="E8" i="3"/>
  <c r="E9" i="3"/>
  <c r="E10" i="3"/>
  <c r="E11" i="3"/>
  <c r="E7" i="3"/>
  <c r="C8" i="3"/>
  <c r="C9" i="3"/>
  <c r="C10" i="3"/>
  <c r="C11" i="3"/>
  <c r="C7" i="3"/>
  <c r="C37" i="3"/>
  <c r="C28" i="3"/>
  <c r="C27" i="3"/>
  <c r="W20" i="3"/>
  <c r="W21" i="3" s="1"/>
  <c r="V24" i="1"/>
  <c r="V25" i="1" s="1"/>
  <c r="Q24" i="1"/>
  <c r="Q25" i="1" s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R24" i="1"/>
  <c r="R25" i="1" s="1"/>
  <c r="S24" i="1"/>
  <c r="S25" i="1" s="1"/>
  <c r="T24" i="1"/>
  <c r="T25" i="1" s="1"/>
  <c r="U24" i="1"/>
  <c r="U25" i="1" s="1"/>
  <c r="C29" i="3" l="1"/>
  <c r="E20" i="3"/>
  <c r="E21" i="3" s="1"/>
  <c r="H20" i="3"/>
  <c r="H21" i="3" s="1"/>
  <c r="Q20" i="3"/>
  <c r="Q21" i="3" s="1"/>
  <c r="V20" i="3"/>
  <c r="C20" i="3"/>
  <c r="C21" i="3" s="1"/>
  <c r="F20" i="3"/>
  <c r="F21" i="3" s="1"/>
  <c r="J20" i="3"/>
  <c r="J21" i="3" s="1"/>
  <c r="M20" i="3"/>
  <c r="M21" i="3" s="1"/>
  <c r="R20" i="3"/>
  <c r="R21" i="3" s="1"/>
  <c r="K20" i="3"/>
  <c r="K21" i="3" s="1"/>
  <c r="S20" i="3"/>
  <c r="S21" i="3" s="1"/>
  <c r="U20" i="3"/>
  <c r="U21" i="3" s="1"/>
  <c r="T20" i="3"/>
  <c r="T21" i="3" s="1"/>
  <c r="I20" i="3"/>
  <c r="I21" i="3" s="1"/>
  <c r="N20" i="3"/>
  <c r="N21" i="3" s="1"/>
  <c r="D20" i="3"/>
  <c r="D21" i="3" s="1"/>
  <c r="L20" i="3"/>
  <c r="L21" i="3" s="1"/>
  <c r="P20" i="3"/>
  <c r="P21" i="3" s="1"/>
  <c r="G20" i="3"/>
  <c r="G21" i="3" s="1"/>
  <c r="O20" i="3"/>
  <c r="O21" i="3" s="1"/>
  <c r="V21" i="3"/>
  <c r="C24" i="1" l="1"/>
  <c r="C25" i="1" s="1"/>
  <c r="D24" i="1"/>
  <c r="D25" i="1" s="1"/>
  <c r="E24" i="1"/>
  <c r="E25" i="1" s="1"/>
  <c r="F24" i="1"/>
  <c r="F25" i="1" s="1"/>
  <c r="G24" i="1"/>
  <c r="G25" i="1" s="1"/>
  <c r="H24" i="1"/>
  <c r="H25" i="1" s="1"/>
  <c r="I24" i="1"/>
  <c r="I25" i="1" s="1"/>
  <c r="B24" i="1"/>
  <c r="B25" i="1" s="1"/>
</calcChain>
</file>

<file path=xl/sharedStrings.xml><?xml version="1.0" encoding="utf-8"?>
<sst xmlns="http://schemas.openxmlformats.org/spreadsheetml/2006/main" count="151" uniqueCount="51">
  <si>
    <t>Computing</t>
  </si>
  <si>
    <t xml:space="preserve">CPU </t>
  </si>
  <si>
    <t>GPU</t>
  </si>
  <si>
    <t>Disk</t>
  </si>
  <si>
    <t>Tape</t>
  </si>
  <si>
    <t>TB</t>
  </si>
  <si>
    <t>Core details</t>
  </si>
  <si>
    <t>clock freq/Ghz</t>
  </si>
  <si>
    <t>DP Flops per cycle</t>
  </si>
  <si>
    <t>DP Flops per sec</t>
  </si>
  <si>
    <t>Nodes/Server</t>
  </si>
  <si>
    <t>DP flops/Tflops</t>
  </si>
  <si>
    <t>CPU Cores</t>
  </si>
  <si>
    <t>Project</t>
  </si>
  <si>
    <t>Notes</t>
  </si>
  <si>
    <t>Sub-Project 1</t>
  </si>
  <si>
    <t>Sub-Project 2</t>
  </si>
  <si>
    <t>Sub-Project 3</t>
  </si>
  <si>
    <t>Sub Project 4</t>
  </si>
  <si>
    <t>Total Sub Project request</t>
  </si>
  <si>
    <t>Total request after baseline has been deducted</t>
  </si>
  <si>
    <t>Flops available in a year per core</t>
  </si>
  <si>
    <t>Total Flops available in a year</t>
  </si>
  <si>
    <t>TFlops available in a year per node</t>
  </si>
  <si>
    <t>Total Tflops available in a year</t>
  </si>
  <si>
    <t>Total kAU</t>
  </si>
  <si>
    <t>Total AU (Gflop-hour) in a Year</t>
  </si>
  <si>
    <t>Total AU in a year</t>
  </si>
  <si>
    <t>CPU/kAU</t>
  </si>
  <si>
    <t>GPU/kAU</t>
  </si>
  <si>
    <t>Total kAU - Tflop-hour in a year</t>
  </si>
  <si>
    <t>flops per node/Tflops</t>
  </si>
  <si>
    <t>Please give details</t>
  </si>
  <si>
    <t>CPU</t>
  </si>
  <si>
    <t>X</t>
  </si>
  <si>
    <t>Consult the List of Systems</t>
  </si>
  <si>
    <t>NAME of CPU and GPU</t>
  </si>
  <si>
    <t>P100</t>
  </si>
  <si>
    <t>cores</t>
  </si>
  <si>
    <t xml:space="preserve">GPU-node </t>
  </si>
  <si>
    <t>skylake gold</t>
  </si>
  <si>
    <t>Logical Processor</t>
  </si>
  <si>
    <t>Please Mark with an X which ones you will use</t>
  </si>
  <si>
    <t>Baseline - what have you already got access to for Year n to Year n+4</t>
  </si>
  <si>
    <t>Year</t>
  </si>
  <si>
    <t>Column1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</si>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</sst>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E+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1" xfId="0" applyNumberFormat="1" applyBorder="1"/>
    <xf numFmtId="11" fontId="0" fillId="0" borderId="0" xfId="0" applyNumberFormat="1"/>
    <xf numFmtId="2" fontId="1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>
      <alignment wrapText="1"/>
    </xf>
    <xf numFmtId="2" fontId="0" fillId="2" borderId="1" xfId="0" applyNumberFormat="1" applyFill="1" applyBorder="1"/>
    <xf numFmtId="2" fontId="1" fillId="3" borderId="1" xfId="0" applyNumberFormat="1" applyFont="1" applyFill="1" applyBorder="1" applyAlignment="1">
      <alignment wrapText="1"/>
    </xf>
    <xf numFmtId="2" fontId="0" fillId="3" borderId="1" xfId="0" applyNumberFormat="1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" fontId="1" fillId="3" borderId="1" xfId="0" applyNumberFormat="1" applyFont="1" applyFill="1" applyBorder="1" applyAlignment="1">
      <alignment wrapText="1"/>
    </xf>
    <xf numFmtId="1" fontId="0" fillId="3" borderId="1" xfId="0" applyNumberFormat="1" applyFill="1" applyBorder="1"/>
    <xf numFmtId="2" fontId="1" fillId="4" borderId="1" xfId="0" applyNumberFormat="1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1" fontId="0" fillId="5" borderId="1" xfId="0" applyNumberFormat="1" applyFill="1" applyBorder="1"/>
    <xf numFmtId="2" fontId="1" fillId="5" borderId="1" xfId="0" applyNumberFormat="1" applyFont="1" applyFill="1" applyBorder="1" applyAlignment="1">
      <alignment wrapText="1"/>
    </xf>
    <xf numFmtId="164" fontId="0" fillId="5" borderId="1" xfId="0" applyNumberFormat="1" applyFill="1" applyBorder="1"/>
    <xf numFmtId="2" fontId="0" fillId="5" borderId="1" xfId="0" applyNumberFormat="1" applyFill="1" applyBorder="1"/>
    <xf numFmtId="1" fontId="1" fillId="6" borderId="1" xfId="0" applyNumberFormat="1" applyFont="1" applyFill="1" applyBorder="1" applyAlignment="1">
      <alignment wrapText="1"/>
    </xf>
    <xf numFmtId="1" fontId="0" fillId="6" borderId="1" xfId="0" applyNumberFormat="1" applyFill="1" applyBorder="1"/>
    <xf numFmtId="2" fontId="1" fillId="6" borderId="1" xfId="0" applyNumberFormat="1" applyFont="1" applyFill="1" applyBorder="1" applyAlignment="1">
      <alignment wrapText="1"/>
    </xf>
    <xf numFmtId="164" fontId="0" fillId="6" borderId="1" xfId="0" applyNumberFormat="1" applyFill="1" applyBorder="1"/>
    <xf numFmtId="2" fontId="0" fillId="6" borderId="1" xfId="0" applyNumberFormat="1" applyFill="1" applyBorder="1"/>
    <xf numFmtId="1" fontId="1" fillId="7" borderId="1" xfId="0" applyNumberFormat="1" applyFont="1" applyFill="1" applyBorder="1" applyAlignment="1">
      <alignment wrapText="1"/>
    </xf>
    <xf numFmtId="0" fontId="0" fillId="7" borderId="1" xfId="0" applyFill="1" applyBorder="1"/>
    <xf numFmtId="2" fontId="1" fillId="7" borderId="1" xfId="0" applyNumberFormat="1" applyFont="1" applyFill="1" applyBorder="1" applyAlignment="1">
      <alignment wrapText="1"/>
    </xf>
    <xf numFmtId="164" fontId="0" fillId="7" borderId="1" xfId="0" applyNumberFormat="1" applyFill="1" applyBorder="1"/>
    <xf numFmtId="2" fontId="0" fillId="7" borderId="1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165" fontId="0" fillId="5" borderId="1" xfId="0" applyNumberFormat="1" applyFill="1" applyBorder="1"/>
    <xf numFmtId="165" fontId="0" fillId="6" borderId="1" xfId="0" applyNumberFormat="1" applyFill="1" applyBorder="1"/>
    <xf numFmtId="165" fontId="0" fillId="7" borderId="1" xfId="0" applyNumberFormat="1" applyFill="1" applyBorder="1"/>
    <xf numFmtId="1" fontId="0" fillId="3" borderId="1" xfId="0" applyNumberFormat="1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0" fontId="1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" fontId="0" fillId="0" borderId="4" xfId="0" applyNumberFormat="1" applyBorder="1" applyAlignment="1">
      <alignment wrapText="1"/>
    </xf>
    <xf numFmtId="1" fontId="0" fillId="0" borderId="5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Normal" xfId="0" builtinId="0"/>
  </cellStyles>
  <dxfs count="12"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C1DF9E-2000-4118-B2F4-EC093F232967}" name="Table1" displayName="Table1" ref="C7:I23" totalsRowShown="0" headerRowDxfId="11" dataDxfId="10" headerRowBorderDxfId="8" tableBorderDxfId="9" totalsRowBorderDxfId="7">
  <autoFilter ref="C7:I23" xr:uid="{B2590A08-105B-4A7D-82F7-1332373D964E}"/>
  <tableColumns count="7">
    <tableColumn id="1" xr3:uid="{AC1A4B39-2FF3-466F-A7C4-212F9EC8C79A}" name="Year" dataDxfId="6"/>
    <tableColumn id="2" xr3:uid="{70880F2A-2E34-4020-B102-4D4AC4639FB1}" name="Column1" dataDxfId="5"/>
    <tableColumn id="3" xr3:uid="{3EB1A692-0C82-483B-893D-EA3608B0F8E4}" name="2019" dataDxfId="4"/>
    <tableColumn id="4" xr3:uid="{CA7BA321-D452-4536-B60A-9EBA8B8AF5C5}" name="2020" dataDxfId="3"/>
    <tableColumn id="5" xr3:uid="{E6B21818-960B-40DD-8453-642873C3DACA}" name="2021" dataDxfId="2"/>
    <tableColumn id="6" xr3:uid="{63197188-8A26-4651-A765-A4A6F044C1AE}" name="2022" dataDxfId="1"/>
    <tableColumn id="7" xr3:uid="{B0BEE9C0-E7C2-432B-BB18-F50CC5B4167C}" name="2023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ABD59-EAD0-48D6-919E-A05994B04BC2}">
  <dimension ref="A1:V35"/>
  <sheetViews>
    <sheetView tabSelected="1" zoomScale="90" zoomScaleNormal="90" workbookViewId="0">
      <selection activeCell="T11" sqref="T11"/>
    </sheetView>
  </sheetViews>
  <sheetFormatPr defaultRowHeight="15" x14ac:dyDescent="0.25"/>
  <cols>
    <col min="1" max="1" width="17" style="7" bestFit="1" customWidth="1"/>
    <col min="2" max="2" width="15.5703125" customWidth="1"/>
    <col min="3" max="3" width="11.42578125" customWidth="1"/>
    <col min="4" max="4" width="17.7109375" bestFit="1" customWidth="1"/>
    <col min="5" max="5" width="8.42578125" customWidth="1"/>
    <col min="6" max="6" width="10.7109375" bestFit="1" customWidth="1"/>
    <col min="7" max="7" width="5" bestFit="1" customWidth="1"/>
    <col min="8" max="8" width="6" style="7" bestFit="1" customWidth="1"/>
    <col min="9" max="9" width="6" bestFit="1" customWidth="1"/>
    <col min="10" max="10" width="10.7109375" bestFit="1" customWidth="1"/>
    <col min="11" max="11" width="5" bestFit="1" customWidth="1"/>
    <col min="12" max="12" width="7.140625" bestFit="1" customWidth="1"/>
    <col min="13" max="13" width="6" bestFit="1" customWidth="1"/>
    <col min="14" max="14" width="10.7109375" customWidth="1"/>
    <col min="15" max="15" width="10.5703125" bestFit="1" customWidth="1"/>
    <col min="16" max="17" width="7.5703125" bestFit="1" customWidth="1"/>
    <col min="18" max="18" width="10.42578125" customWidth="1"/>
    <col min="19" max="19" width="10.5703125" bestFit="1" customWidth="1"/>
  </cols>
  <sheetData>
    <row r="1" spans="1:22" x14ac:dyDescent="0.25">
      <c r="B1" s="45"/>
      <c r="C1" s="45"/>
      <c r="D1" s="45"/>
      <c r="E1" s="45"/>
    </row>
    <row r="2" spans="1:22" ht="60" x14ac:dyDescent="0.25">
      <c r="A2" s="43" t="s">
        <v>41</v>
      </c>
      <c r="B2" s="9" t="s">
        <v>42</v>
      </c>
      <c r="C2" s="9" t="s">
        <v>36</v>
      </c>
      <c r="D2" s="8" t="s">
        <v>32</v>
      </c>
      <c r="E2" s="8"/>
    </row>
    <row r="3" spans="1:22" ht="28.5" customHeight="1" x14ac:dyDescent="0.25">
      <c r="A3" s="43" t="s">
        <v>38</v>
      </c>
      <c r="B3" s="8" t="s">
        <v>34</v>
      </c>
      <c r="C3" s="9" t="s">
        <v>40</v>
      </c>
      <c r="D3" s="9" t="s">
        <v>6</v>
      </c>
      <c r="E3" s="9" t="s">
        <v>35</v>
      </c>
    </row>
    <row r="4" spans="1:22" ht="45" x14ac:dyDescent="0.25">
      <c r="A4" s="44"/>
      <c r="B4" s="8"/>
      <c r="C4" s="9"/>
      <c r="D4" s="9" t="s">
        <v>7</v>
      </c>
      <c r="E4" s="4">
        <v>2.1</v>
      </c>
    </row>
    <row r="5" spans="1:22" ht="60" x14ac:dyDescent="0.25">
      <c r="A5" s="44"/>
      <c r="B5" s="8"/>
      <c r="C5" s="9"/>
      <c r="D5" s="9" t="s">
        <v>8</v>
      </c>
      <c r="E5" s="4">
        <v>32</v>
      </c>
    </row>
    <row r="6" spans="1:22" ht="60" x14ac:dyDescent="0.25">
      <c r="A6" s="43" t="s">
        <v>39</v>
      </c>
      <c r="B6" s="4" t="s">
        <v>34</v>
      </c>
      <c r="C6" s="5" t="s">
        <v>37</v>
      </c>
      <c r="D6" s="9" t="s">
        <v>31</v>
      </c>
      <c r="E6" s="4">
        <v>4.7</v>
      </c>
    </row>
    <row r="8" spans="1:22" x14ac:dyDescent="0.25">
      <c r="A8" s="5"/>
      <c r="B8" s="10">
        <v>2019</v>
      </c>
      <c r="C8" s="11"/>
      <c r="D8" s="11"/>
      <c r="E8" s="11"/>
      <c r="F8" s="18">
        <v>2020</v>
      </c>
      <c r="G8" s="19"/>
      <c r="H8" s="41"/>
      <c r="I8" s="19"/>
      <c r="J8" s="21">
        <v>2021</v>
      </c>
      <c r="K8" s="22"/>
      <c r="L8" s="22"/>
      <c r="M8" s="22"/>
      <c r="N8" s="26">
        <v>2022</v>
      </c>
      <c r="O8" s="27"/>
      <c r="P8" s="27"/>
      <c r="Q8" s="27"/>
      <c r="R8" s="31">
        <v>2023</v>
      </c>
      <c r="S8" s="32"/>
      <c r="T8" s="32"/>
      <c r="U8" s="32"/>
      <c r="V8" s="8" t="s">
        <v>14</v>
      </c>
    </row>
    <row r="9" spans="1:22" ht="30" x14ac:dyDescent="0.25">
      <c r="A9" s="9" t="s">
        <v>13</v>
      </c>
      <c r="B9" s="12" t="s">
        <v>0</v>
      </c>
      <c r="C9" s="12"/>
      <c r="D9" s="12" t="s">
        <v>3</v>
      </c>
      <c r="E9" s="12" t="s">
        <v>4</v>
      </c>
      <c r="F9" s="14" t="s">
        <v>0</v>
      </c>
      <c r="G9" s="14"/>
      <c r="H9" s="14" t="s">
        <v>3</v>
      </c>
      <c r="I9" s="14" t="s">
        <v>4</v>
      </c>
      <c r="J9" s="23" t="s">
        <v>0</v>
      </c>
      <c r="K9" s="23"/>
      <c r="L9" s="23" t="s">
        <v>3</v>
      </c>
      <c r="M9" s="23" t="s">
        <v>4</v>
      </c>
      <c r="N9" s="28" t="s">
        <v>0</v>
      </c>
      <c r="O9" s="28"/>
      <c r="P9" s="28" t="s">
        <v>3</v>
      </c>
      <c r="Q9" s="28" t="s">
        <v>4</v>
      </c>
      <c r="R9" s="33" t="s">
        <v>0</v>
      </c>
      <c r="S9" s="33"/>
      <c r="T9" s="33" t="s">
        <v>3</v>
      </c>
      <c r="U9" s="33" t="s">
        <v>4</v>
      </c>
      <c r="V9" s="3"/>
    </row>
    <row r="10" spans="1:22" x14ac:dyDescent="0.25">
      <c r="A10" s="9"/>
      <c r="B10" s="12" t="s">
        <v>33</v>
      </c>
      <c r="C10" s="12" t="s">
        <v>2</v>
      </c>
      <c r="D10" s="12" t="s">
        <v>5</v>
      </c>
      <c r="E10" s="12" t="s">
        <v>5</v>
      </c>
      <c r="F10" s="20" t="s">
        <v>33</v>
      </c>
      <c r="G10" s="20" t="s">
        <v>2</v>
      </c>
      <c r="H10" s="14" t="s">
        <v>5</v>
      </c>
      <c r="I10" s="14" t="s">
        <v>5</v>
      </c>
      <c r="J10" s="23" t="s">
        <v>33</v>
      </c>
      <c r="K10" s="23" t="s">
        <v>2</v>
      </c>
      <c r="L10" s="23" t="s">
        <v>5</v>
      </c>
      <c r="M10" s="23" t="s">
        <v>5</v>
      </c>
      <c r="N10" s="28" t="s">
        <v>33</v>
      </c>
      <c r="O10" s="28" t="s">
        <v>2</v>
      </c>
      <c r="P10" s="28" t="s">
        <v>5</v>
      </c>
      <c r="Q10" s="28" t="s">
        <v>5</v>
      </c>
      <c r="R10" s="33" t="s">
        <v>33</v>
      </c>
      <c r="S10" s="33" t="s">
        <v>2</v>
      </c>
      <c r="T10" s="33" t="s">
        <v>5</v>
      </c>
      <c r="U10" s="33" t="s">
        <v>5</v>
      </c>
      <c r="V10" s="3"/>
    </row>
    <row r="11" spans="1:22" ht="60" x14ac:dyDescent="0.25">
      <c r="A11" s="5" t="s">
        <v>43</v>
      </c>
      <c r="B11" s="36"/>
      <c r="C11" s="36"/>
      <c r="D11" s="36"/>
      <c r="E11" s="36"/>
      <c r="F11" s="37"/>
      <c r="G11" s="37"/>
      <c r="H11" s="42"/>
      <c r="I11" s="37"/>
      <c r="J11" s="38"/>
      <c r="K11" s="38"/>
      <c r="L11" s="38"/>
      <c r="M11" s="38"/>
      <c r="N11" s="39"/>
      <c r="O11" s="39"/>
      <c r="P11" s="39"/>
      <c r="Q11" s="39"/>
      <c r="R11" s="40"/>
      <c r="S11" s="40"/>
      <c r="T11" s="40"/>
      <c r="U11" s="40"/>
      <c r="V11" s="1"/>
    </row>
    <row r="12" spans="1:22" x14ac:dyDescent="0.25">
      <c r="A12" s="5" t="s">
        <v>15</v>
      </c>
      <c r="B12" s="36"/>
      <c r="C12" s="36"/>
      <c r="D12" s="36"/>
      <c r="E12" s="36"/>
      <c r="F12" s="37"/>
      <c r="G12" s="37"/>
      <c r="H12" s="42"/>
      <c r="I12" s="37"/>
      <c r="J12" s="38"/>
      <c r="K12" s="38"/>
      <c r="L12" s="38"/>
      <c r="M12" s="38"/>
      <c r="N12" s="39"/>
      <c r="O12" s="39"/>
      <c r="P12" s="39"/>
      <c r="Q12" s="39"/>
      <c r="R12" s="40"/>
      <c r="S12" s="40"/>
      <c r="T12" s="40"/>
      <c r="U12" s="40"/>
      <c r="V12" s="1"/>
    </row>
    <row r="13" spans="1:22" x14ac:dyDescent="0.25">
      <c r="A13" s="5" t="s">
        <v>16</v>
      </c>
      <c r="B13" s="36"/>
      <c r="C13" s="36"/>
      <c r="D13" s="36"/>
      <c r="E13" s="36"/>
      <c r="F13" s="37"/>
      <c r="G13" s="37"/>
      <c r="H13" s="42"/>
      <c r="I13" s="37"/>
      <c r="J13" s="38"/>
      <c r="K13" s="38"/>
      <c r="L13" s="38"/>
      <c r="M13" s="38"/>
      <c r="N13" s="39"/>
      <c r="O13" s="39"/>
      <c r="P13" s="39"/>
      <c r="Q13" s="39"/>
      <c r="R13" s="40"/>
      <c r="S13" s="40"/>
      <c r="T13" s="40"/>
      <c r="U13" s="40"/>
      <c r="V13" s="1"/>
    </row>
    <row r="14" spans="1:22" x14ac:dyDescent="0.25">
      <c r="A14" s="5" t="s">
        <v>17</v>
      </c>
      <c r="B14" s="36"/>
      <c r="C14" s="36"/>
      <c r="D14" s="36"/>
      <c r="E14" s="36"/>
      <c r="F14" s="37"/>
      <c r="G14" s="37"/>
      <c r="H14" s="42"/>
      <c r="I14" s="37"/>
      <c r="J14" s="38"/>
      <c r="K14" s="38"/>
      <c r="L14" s="38"/>
      <c r="M14" s="38"/>
      <c r="N14" s="39"/>
      <c r="O14" s="39"/>
      <c r="P14" s="39"/>
      <c r="Q14" s="39"/>
      <c r="R14" s="40"/>
      <c r="S14" s="40"/>
      <c r="T14" s="40"/>
      <c r="U14" s="40"/>
      <c r="V14" s="1"/>
    </row>
    <row r="15" spans="1:22" x14ac:dyDescent="0.25">
      <c r="A15" s="5" t="s">
        <v>18</v>
      </c>
      <c r="B15" s="36"/>
      <c r="C15" s="36"/>
      <c r="D15" s="36"/>
      <c r="E15" s="36"/>
      <c r="F15" s="37"/>
      <c r="G15" s="37"/>
      <c r="H15" s="42"/>
      <c r="I15" s="37"/>
      <c r="J15" s="38"/>
      <c r="K15" s="38"/>
      <c r="L15" s="38"/>
      <c r="M15" s="38"/>
      <c r="N15" s="39"/>
      <c r="O15" s="39"/>
      <c r="P15" s="39"/>
      <c r="Q15" s="39"/>
      <c r="R15" s="40"/>
      <c r="S15" s="40"/>
      <c r="T15" s="40"/>
      <c r="U15" s="40"/>
      <c r="V15" s="1"/>
    </row>
    <row r="16" spans="1:22" x14ac:dyDescent="0.25">
      <c r="A16" s="5"/>
      <c r="B16" s="36"/>
      <c r="C16" s="36"/>
      <c r="D16" s="36"/>
      <c r="E16" s="36"/>
      <c r="F16" s="37"/>
      <c r="G16" s="37"/>
      <c r="H16" s="42"/>
      <c r="I16" s="37"/>
      <c r="J16" s="38"/>
      <c r="K16" s="38"/>
      <c r="L16" s="38"/>
      <c r="M16" s="38"/>
      <c r="N16" s="39"/>
      <c r="O16" s="39"/>
      <c r="P16" s="39"/>
      <c r="Q16" s="39"/>
      <c r="R16" s="40"/>
      <c r="S16" s="40"/>
      <c r="T16" s="40"/>
      <c r="U16" s="40"/>
      <c r="V16" s="1"/>
    </row>
    <row r="17" spans="1:22" x14ac:dyDescent="0.25">
      <c r="A17" s="5"/>
      <c r="B17" s="36"/>
      <c r="C17" s="36"/>
      <c r="D17" s="36"/>
      <c r="E17" s="36"/>
      <c r="F17" s="37"/>
      <c r="G17" s="37"/>
      <c r="H17" s="42"/>
      <c r="I17" s="37"/>
      <c r="J17" s="38"/>
      <c r="K17" s="38"/>
      <c r="L17" s="38"/>
      <c r="M17" s="38"/>
      <c r="N17" s="39"/>
      <c r="O17" s="39"/>
      <c r="P17" s="39"/>
      <c r="Q17" s="39"/>
      <c r="R17" s="40"/>
      <c r="S17" s="40"/>
      <c r="T17" s="40"/>
      <c r="U17" s="40"/>
      <c r="V17" s="1"/>
    </row>
    <row r="18" spans="1:22" x14ac:dyDescent="0.25">
      <c r="A18" s="5"/>
      <c r="B18" s="36"/>
      <c r="C18" s="36"/>
      <c r="D18" s="36"/>
      <c r="E18" s="36"/>
      <c r="F18" s="37"/>
      <c r="G18" s="37"/>
      <c r="H18" s="42"/>
      <c r="I18" s="37"/>
      <c r="J18" s="38"/>
      <c r="K18" s="38"/>
      <c r="L18" s="38"/>
      <c r="M18" s="38"/>
      <c r="N18" s="39"/>
      <c r="O18" s="39"/>
      <c r="P18" s="39"/>
      <c r="Q18" s="39"/>
      <c r="R18" s="40"/>
      <c r="S18" s="40"/>
      <c r="T18" s="40"/>
      <c r="U18" s="40"/>
      <c r="V18" s="1"/>
    </row>
    <row r="19" spans="1:22" x14ac:dyDescent="0.25">
      <c r="A19" s="5"/>
      <c r="B19" s="36"/>
      <c r="C19" s="36"/>
      <c r="D19" s="36"/>
      <c r="E19" s="36"/>
      <c r="F19" s="37"/>
      <c r="G19" s="37"/>
      <c r="H19" s="42"/>
      <c r="I19" s="37"/>
      <c r="J19" s="38"/>
      <c r="K19" s="38"/>
      <c r="L19" s="38"/>
      <c r="M19" s="38"/>
      <c r="N19" s="39"/>
      <c r="O19" s="39"/>
      <c r="P19" s="39"/>
      <c r="Q19" s="39"/>
      <c r="R19" s="40"/>
      <c r="S19" s="40"/>
      <c r="T19" s="40"/>
      <c r="U19" s="40"/>
      <c r="V19" s="1"/>
    </row>
    <row r="20" spans="1:22" x14ac:dyDescent="0.25">
      <c r="A20" s="5"/>
      <c r="B20" s="36"/>
      <c r="C20" s="36"/>
      <c r="D20" s="36"/>
      <c r="E20" s="36"/>
      <c r="F20" s="37"/>
      <c r="G20" s="37"/>
      <c r="H20" s="42"/>
      <c r="I20" s="37"/>
      <c r="J20" s="38"/>
      <c r="K20" s="38"/>
      <c r="L20" s="38"/>
      <c r="M20" s="38"/>
      <c r="N20" s="39"/>
      <c r="O20" s="39"/>
      <c r="P20" s="39"/>
      <c r="Q20" s="39"/>
      <c r="R20" s="40"/>
      <c r="S20" s="40"/>
      <c r="T20" s="40"/>
      <c r="U20" s="40"/>
      <c r="V20" s="1"/>
    </row>
    <row r="21" spans="1:22" x14ac:dyDescent="0.25">
      <c r="A21" s="5"/>
      <c r="B21" s="36"/>
      <c r="C21" s="36"/>
      <c r="D21" s="36"/>
      <c r="E21" s="36"/>
      <c r="F21" s="37"/>
      <c r="G21" s="37"/>
      <c r="H21" s="42"/>
      <c r="I21" s="37"/>
      <c r="J21" s="38"/>
      <c r="K21" s="38"/>
      <c r="L21" s="38"/>
      <c r="M21" s="38"/>
      <c r="N21" s="39"/>
      <c r="O21" s="39"/>
      <c r="P21" s="39"/>
      <c r="Q21" s="39"/>
      <c r="R21" s="40"/>
      <c r="S21" s="40"/>
      <c r="T21" s="40"/>
      <c r="U21" s="40"/>
      <c r="V21" s="1"/>
    </row>
    <row r="22" spans="1:22" x14ac:dyDescent="0.25">
      <c r="A22" s="5"/>
      <c r="B22" s="36"/>
      <c r="C22" s="36"/>
      <c r="D22" s="36"/>
      <c r="E22" s="36"/>
      <c r="F22" s="37"/>
      <c r="G22" s="37"/>
      <c r="H22" s="42"/>
      <c r="I22" s="37"/>
      <c r="J22" s="38"/>
      <c r="K22" s="38"/>
      <c r="L22" s="38"/>
      <c r="M22" s="38"/>
      <c r="N22" s="39"/>
      <c r="O22" s="39"/>
      <c r="P22" s="39"/>
      <c r="Q22" s="39"/>
      <c r="R22" s="40"/>
      <c r="S22" s="40"/>
      <c r="T22" s="40"/>
      <c r="U22" s="40"/>
      <c r="V22" s="1"/>
    </row>
    <row r="23" spans="1:22" x14ac:dyDescent="0.25">
      <c r="A23" s="5"/>
      <c r="B23" s="36"/>
      <c r="C23" s="36"/>
      <c r="D23" s="36"/>
      <c r="E23" s="36"/>
      <c r="F23" s="37"/>
      <c r="G23" s="37"/>
      <c r="H23" s="42"/>
      <c r="I23" s="37"/>
      <c r="J23" s="38"/>
      <c r="K23" s="38"/>
      <c r="L23" s="38"/>
      <c r="M23" s="38"/>
      <c r="N23" s="39"/>
      <c r="O23" s="39"/>
      <c r="P23" s="39"/>
      <c r="Q23" s="39"/>
      <c r="R23" s="40"/>
      <c r="S23" s="40"/>
      <c r="T23" s="40"/>
      <c r="U23" s="40"/>
      <c r="V23" s="1"/>
    </row>
    <row r="24" spans="1:22" ht="30" x14ac:dyDescent="0.25">
      <c r="A24" s="5" t="s">
        <v>19</v>
      </c>
      <c r="B24" s="36">
        <f>SUM(B12:B23)</f>
        <v>0</v>
      </c>
      <c r="C24" s="36">
        <f t="shared" ref="C24:V24" si="0">SUM(C12:C23)</f>
        <v>0</v>
      </c>
      <c r="D24" s="36">
        <f t="shared" si="0"/>
        <v>0</v>
      </c>
      <c r="E24" s="36">
        <f t="shared" si="0"/>
        <v>0</v>
      </c>
      <c r="F24" s="37">
        <f t="shared" si="0"/>
        <v>0</v>
      </c>
      <c r="G24" s="37">
        <f t="shared" si="0"/>
        <v>0</v>
      </c>
      <c r="H24" s="42">
        <f t="shared" si="0"/>
        <v>0</v>
      </c>
      <c r="I24" s="37">
        <f t="shared" si="0"/>
        <v>0</v>
      </c>
      <c r="J24" s="38">
        <f t="shared" ref="J24:M24" si="1">SUM(J12:J23)</f>
        <v>0</v>
      </c>
      <c r="K24" s="38">
        <f t="shared" si="1"/>
        <v>0</v>
      </c>
      <c r="L24" s="38">
        <f t="shared" si="1"/>
        <v>0</v>
      </c>
      <c r="M24" s="38">
        <f t="shared" si="1"/>
        <v>0</v>
      </c>
      <c r="N24" s="39">
        <f t="shared" ref="N24:Q24" si="2">SUM(N12:N23)</f>
        <v>0</v>
      </c>
      <c r="O24" s="39">
        <f t="shared" si="2"/>
        <v>0</v>
      </c>
      <c r="P24" s="39">
        <f t="shared" si="2"/>
        <v>0</v>
      </c>
      <c r="Q24" s="39">
        <f t="shared" si="2"/>
        <v>0</v>
      </c>
      <c r="R24" s="40">
        <f t="shared" si="0"/>
        <v>0</v>
      </c>
      <c r="S24" s="40">
        <f t="shared" si="0"/>
        <v>0</v>
      </c>
      <c r="T24" s="40">
        <f t="shared" si="0"/>
        <v>0</v>
      </c>
      <c r="U24" s="40">
        <f t="shared" si="0"/>
        <v>0</v>
      </c>
      <c r="V24" s="1">
        <f t="shared" si="0"/>
        <v>0</v>
      </c>
    </row>
    <row r="25" spans="1:22" ht="45" x14ac:dyDescent="0.25">
      <c r="A25" s="5" t="s">
        <v>20</v>
      </c>
      <c r="B25" s="36">
        <f>B24-B11</f>
        <v>0</v>
      </c>
      <c r="C25" s="36">
        <f t="shared" ref="C25:V25" si="3">C24-C11</f>
        <v>0</v>
      </c>
      <c r="D25" s="36">
        <f t="shared" si="3"/>
        <v>0</v>
      </c>
      <c r="E25" s="36">
        <f t="shared" si="3"/>
        <v>0</v>
      </c>
      <c r="F25" s="37">
        <f t="shared" si="3"/>
        <v>0</v>
      </c>
      <c r="G25" s="37">
        <f t="shared" si="3"/>
        <v>0</v>
      </c>
      <c r="H25" s="42">
        <f t="shared" si="3"/>
        <v>0</v>
      </c>
      <c r="I25" s="37">
        <f t="shared" si="3"/>
        <v>0</v>
      </c>
      <c r="J25" s="38">
        <f t="shared" ref="J25:M25" si="4">J24-J11</f>
        <v>0</v>
      </c>
      <c r="K25" s="38">
        <f t="shared" si="4"/>
        <v>0</v>
      </c>
      <c r="L25" s="38">
        <f t="shared" si="4"/>
        <v>0</v>
      </c>
      <c r="M25" s="38">
        <f t="shared" si="4"/>
        <v>0</v>
      </c>
      <c r="N25" s="39">
        <f t="shared" ref="N25:Q25" si="5">N24-N11</f>
        <v>0</v>
      </c>
      <c r="O25" s="39">
        <f t="shared" si="5"/>
        <v>0</v>
      </c>
      <c r="P25" s="39">
        <f t="shared" si="5"/>
        <v>0</v>
      </c>
      <c r="Q25" s="39">
        <f t="shared" si="5"/>
        <v>0</v>
      </c>
      <c r="R25" s="40">
        <f t="shared" si="3"/>
        <v>0</v>
      </c>
      <c r="S25" s="40">
        <f t="shared" si="3"/>
        <v>0</v>
      </c>
      <c r="T25" s="40">
        <f t="shared" si="3"/>
        <v>0</v>
      </c>
      <c r="U25" s="40">
        <f t="shared" si="3"/>
        <v>0</v>
      </c>
      <c r="V25" s="1">
        <f t="shared" si="3"/>
        <v>0</v>
      </c>
    </row>
    <row r="28" spans="1:22" x14ac:dyDescent="0.25">
      <c r="B28" s="2"/>
    </row>
    <row r="29" spans="1:22" x14ac:dyDescent="0.25">
      <c r="A29" s="6"/>
      <c r="I29" s="2"/>
    </row>
    <row r="32" spans="1:2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17BEB-7661-4C7F-BB8A-BCAB9DABA939}">
  <dimension ref="C7:I23"/>
  <sheetViews>
    <sheetView topLeftCell="A7" workbookViewId="0">
      <selection activeCell="I21" sqref="I21"/>
    </sheetView>
  </sheetViews>
  <sheetFormatPr defaultRowHeight="15" x14ac:dyDescent="0.25"/>
  <cols>
    <col min="4" max="4" width="19.5703125" customWidth="1"/>
  </cols>
  <sheetData>
    <row r="7" spans="3:9" x14ac:dyDescent="0.25">
      <c r="C7" s="46" t="s">
        <v>44</v>
      </c>
      <c r="D7" s="47" t="s">
        <v>45</v>
      </c>
      <c r="E7" s="47" t="s">
        <v>46</v>
      </c>
      <c r="F7" s="48" t="s">
        <v>47</v>
      </c>
      <c r="G7" s="48" t="s">
        <v>48</v>
      </c>
      <c r="H7" s="48" t="s">
        <v>49</v>
      </c>
      <c r="I7" s="49" t="s">
        <v>50</v>
      </c>
    </row>
    <row r="8" spans="3:9" x14ac:dyDescent="0.25">
      <c r="C8" s="50"/>
      <c r="D8" s="5"/>
      <c r="E8" s="5"/>
      <c r="F8" s="5"/>
      <c r="G8" s="5"/>
      <c r="H8" s="5"/>
      <c r="I8" s="51"/>
    </row>
    <row r="9" spans="3:9" ht="60" x14ac:dyDescent="0.25">
      <c r="C9" s="50" t="s">
        <v>33</v>
      </c>
      <c r="D9" s="5" t="s">
        <v>43</v>
      </c>
      <c r="E9" s="5">
        <f>'Resource Request'!B11</f>
        <v>0</v>
      </c>
      <c r="F9" s="5">
        <f>'Resource Request'!F11</f>
        <v>0</v>
      </c>
      <c r="G9" s="5">
        <f>'Resource Request'!J11</f>
        <v>0</v>
      </c>
      <c r="H9" s="5">
        <f>'Resource Request'!N11</f>
        <v>0</v>
      </c>
      <c r="I9" s="51">
        <f>'Resource Request'!R11</f>
        <v>0</v>
      </c>
    </row>
    <row r="10" spans="3:9" ht="45" x14ac:dyDescent="0.25">
      <c r="C10" s="50" t="s">
        <v>33</v>
      </c>
      <c r="D10" s="5" t="s">
        <v>19</v>
      </c>
      <c r="E10" s="5">
        <f>'Resource Request'!B24</f>
        <v>0</v>
      </c>
      <c r="F10" s="5">
        <f>'Resource Request'!F24</f>
        <v>0</v>
      </c>
      <c r="G10" s="5">
        <f>'Resource Request'!J24</f>
        <v>0</v>
      </c>
      <c r="H10" s="5">
        <f>'Resource Request'!N24</f>
        <v>0</v>
      </c>
      <c r="I10" s="51">
        <f>'Resource Request'!R24</f>
        <v>0</v>
      </c>
    </row>
    <row r="11" spans="3:9" ht="45" x14ac:dyDescent="0.25">
      <c r="C11" s="50" t="s">
        <v>33</v>
      </c>
      <c r="D11" s="5" t="s">
        <v>20</v>
      </c>
      <c r="E11" s="5">
        <f>'Resource Request'!B25</f>
        <v>0</v>
      </c>
      <c r="F11" s="5">
        <f>'Resource Request'!F25</f>
        <v>0</v>
      </c>
      <c r="G11" s="5">
        <f>'Resource Request'!J25</f>
        <v>0</v>
      </c>
      <c r="H11" s="5">
        <f>'Resource Request'!N25</f>
        <v>0</v>
      </c>
      <c r="I11" s="51">
        <f>'Resource Request'!R25</f>
        <v>0</v>
      </c>
    </row>
    <row r="12" spans="3:9" x14ac:dyDescent="0.25">
      <c r="C12" s="50"/>
      <c r="D12" s="5"/>
      <c r="E12" s="5"/>
      <c r="F12" s="5"/>
      <c r="G12" s="5"/>
      <c r="H12" s="5"/>
      <c r="I12" s="51"/>
    </row>
    <row r="13" spans="3:9" ht="60" x14ac:dyDescent="0.25">
      <c r="C13" s="50" t="s">
        <v>2</v>
      </c>
      <c r="D13" s="5" t="s">
        <v>43</v>
      </c>
      <c r="E13" s="5">
        <f>'Resource Request'!C11</f>
        <v>0</v>
      </c>
      <c r="F13" s="5">
        <f>'Resource Request'!G11</f>
        <v>0</v>
      </c>
      <c r="G13" s="5">
        <f>'Resource Request'!K11</f>
        <v>0</v>
      </c>
      <c r="H13" s="5">
        <f>'Resource Request'!O11</f>
        <v>0</v>
      </c>
      <c r="I13" s="51">
        <f>'Resource Request'!S11</f>
        <v>0</v>
      </c>
    </row>
    <row r="14" spans="3:9" ht="30" x14ac:dyDescent="0.25">
      <c r="C14" s="50" t="s">
        <v>2</v>
      </c>
      <c r="D14" s="5" t="s">
        <v>19</v>
      </c>
      <c r="E14" s="5">
        <f>'Resource Request'!C24</f>
        <v>0</v>
      </c>
      <c r="F14" s="5">
        <f>'Resource Request'!G24</f>
        <v>0</v>
      </c>
      <c r="G14" s="5">
        <f>'Resource Request'!K24</f>
        <v>0</v>
      </c>
      <c r="H14" s="5">
        <f>'Resource Request'!O24</f>
        <v>0</v>
      </c>
      <c r="I14" s="51">
        <f>'Resource Request'!S24</f>
        <v>0</v>
      </c>
    </row>
    <row r="15" spans="3:9" ht="45" x14ac:dyDescent="0.25">
      <c r="C15" s="50" t="s">
        <v>2</v>
      </c>
      <c r="D15" s="5" t="s">
        <v>20</v>
      </c>
      <c r="E15" s="5">
        <f>'Resource Request'!C25</f>
        <v>0</v>
      </c>
      <c r="F15" s="5">
        <f>'Resource Request'!G25</f>
        <v>0</v>
      </c>
      <c r="G15" s="5">
        <f>'Resource Request'!K25</f>
        <v>0</v>
      </c>
      <c r="H15" s="5">
        <f>'Resource Request'!O25</f>
        <v>0</v>
      </c>
      <c r="I15" s="51">
        <f>'Resource Request'!O25</f>
        <v>0</v>
      </c>
    </row>
    <row r="16" spans="3:9" x14ac:dyDescent="0.25">
      <c r="C16" s="50"/>
      <c r="D16" s="5"/>
      <c r="E16" s="5"/>
      <c r="F16" s="5"/>
      <c r="G16" s="5"/>
      <c r="H16" s="5"/>
      <c r="I16" s="51"/>
    </row>
    <row r="17" spans="3:9" ht="60" x14ac:dyDescent="0.25">
      <c r="C17" s="50" t="s">
        <v>3</v>
      </c>
      <c r="D17" s="5" t="s">
        <v>43</v>
      </c>
      <c r="E17" s="5">
        <f>'Resource Request'!D11</f>
        <v>0</v>
      </c>
      <c r="F17" s="5">
        <f>'Resource Request'!H11</f>
        <v>0</v>
      </c>
      <c r="G17" s="5">
        <f>'Resource Request'!L11</f>
        <v>0</v>
      </c>
      <c r="H17" s="5">
        <f>'Resource Request'!P11</f>
        <v>0</v>
      </c>
      <c r="I17" s="51">
        <f>'Resource Request'!T11</f>
        <v>0</v>
      </c>
    </row>
    <row r="18" spans="3:9" ht="30" x14ac:dyDescent="0.25">
      <c r="C18" s="50" t="s">
        <v>3</v>
      </c>
      <c r="D18" s="5" t="s">
        <v>19</v>
      </c>
      <c r="E18" s="5">
        <f>'Resource Request'!D24</f>
        <v>0</v>
      </c>
      <c r="F18" s="5">
        <f>'Resource Request'!H24</f>
        <v>0</v>
      </c>
      <c r="G18" s="5">
        <f>'Resource Request'!L24</f>
        <v>0</v>
      </c>
      <c r="H18" s="5">
        <f>'Resource Request'!P24</f>
        <v>0</v>
      </c>
      <c r="I18" s="51">
        <f>'Resource Request'!T24</f>
        <v>0</v>
      </c>
    </row>
    <row r="19" spans="3:9" ht="45" x14ac:dyDescent="0.25">
      <c r="C19" s="50" t="s">
        <v>3</v>
      </c>
      <c r="D19" s="5" t="s">
        <v>20</v>
      </c>
      <c r="E19" s="5">
        <f>'Resource Request'!D25</f>
        <v>0</v>
      </c>
      <c r="F19" s="5">
        <f>'Resource Request'!H25</f>
        <v>0</v>
      </c>
      <c r="G19" s="5">
        <f>'Resource Request'!L25</f>
        <v>0</v>
      </c>
      <c r="H19" s="5">
        <f>'Resource Request'!P25</f>
        <v>0</v>
      </c>
      <c r="I19" s="51">
        <f>'Resource Request'!T25</f>
        <v>0</v>
      </c>
    </row>
    <row r="20" spans="3:9" x14ac:dyDescent="0.25">
      <c r="C20" s="50"/>
      <c r="D20" s="5"/>
      <c r="E20" s="5"/>
      <c r="F20" s="5"/>
      <c r="G20" s="5"/>
      <c r="H20" s="5"/>
      <c r="I20" s="51"/>
    </row>
    <row r="21" spans="3:9" ht="60" x14ac:dyDescent="0.25">
      <c r="C21" s="50" t="s">
        <v>4</v>
      </c>
      <c r="D21" s="5" t="s">
        <v>43</v>
      </c>
      <c r="E21" s="5">
        <f>'Resource Request'!E11</f>
        <v>0</v>
      </c>
      <c r="F21" s="5">
        <f>'Resource Request'!I11</f>
        <v>0</v>
      </c>
      <c r="G21" s="5">
        <f>'Resource Request'!M11</f>
        <v>0</v>
      </c>
      <c r="H21" s="5">
        <f>'Resource Request'!Q11</f>
        <v>0</v>
      </c>
      <c r="I21" s="51">
        <f>'Resource Request'!U11</f>
        <v>0</v>
      </c>
    </row>
    <row r="22" spans="3:9" ht="30" x14ac:dyDescent="0.25">
      <c r="C22" s="50" t="s">
        <v>4</v>
      </c>
      <c r="D22" s="5" t="s">
        <v>19</v>
      </c>
      <c r="E22" s="5">
        <f>'Resource Request'!E24</f>
        <v>0</v>
      </c>
      <c r="F22" s="5">
        <f>'Resource Request'!I24</f>
        <v>0</v>
      </c>
      <c r="G22" s="5">
        <f>'Resource Request'!M24</f>
        <v>0</v>
      </c>
      <c r="H22" s="5">
        <f>'Resource Request'!Q24</f>
        <v>0</v>
      </c>
      <c r="I22" s="51">
        <f>'Resource Request'!U24</f>
        <v>0</v>
      </c>
    </row>
    <row r="23" spans="3:9" ht="45" x14ac:dyDescent="0.25">
      <c r="C23" s="52" t="s">
        <v>4</v>
      </c>
      <c r="D23" s="53" t="s">
        <v>20</v>
      </c>
      <c r="E23" s="53">
        <f>'Resource Request'!E25</f>
        <v>0</v>
      </c>
      <c r="F23" s="53">
        <f>'Resource Request'!I25</f>
        <v>0</v>
      </c>
      <c r="G23" s="53">
        <f>'Resource Request'!M25</f>
        <v>0</v>
      </c>
      <c r="H23" s="53">
        <f>'Resource Request'!Q25</f>
        <v>0</v>
      </c>
      <c r="I23" s="54">
        <f>'Resource Request'!U25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8BD8-9ECC-40E5-8B2F-CA7D379FEE64}">
  <dimension ref="B4:W41"/>
  <sheetViews>
    <sheetView topLeftCell="A3" zoomScale="90" zoomScaleNormal="90" workbookViewId="0">
      <selection activeCell="B7" sqref="B7"/>
    </sheetView>
  </sheetViews>
  <sheetFormatPr defaultRowHeight="15" x14ac:dyDescent="0.25"/>
  <cols>
    <col min="2" max="2" width="21.5703125" customWidth="1"/>
    <col min="3" max="3" width="13.28515625" bestFit="1" customWidth="1"/>
    <col min="4" max="4" width="11.28515625" bestFit="1" customWidth="1"/>
    <col min="7" max="8" width="11.28515625" bestFit="1" customWidth="1"/>
    <col min="11" max="12" width="11.85546875" bestFit="1" customWidth="1"/>
    <col min="15" max="16" width="11.85546875" bestFit="1" customWidth="1"/>
    <col min="19" max="20" width="11.85546875" bestFit="1" customWidth="1"/>
    <col min="22" max="22" width="8.28515625" bestFit="1" customWidth="1"/>
    <col min="23" max="24" width="11.85546875" bestFit="1" customWidth="1"/>
  </cols>
  <sheetData>
    <row r="4" spans="2:23" x14ac:dyDescent="0.25">
      <c r="B4" s="5"/>
      <c r="C4" s="10">
        <v>2019</v>
      </c>
      <c r="D4" s="11"/>
      <c r="E4" s="11"/>
      <c r="F4" s="11"/>
      <c r="G4" s="18">
        <v>2020</v>
      </c>
      <c r="H4" s="19"/>
      <c r="I4" s="19"/>
      <c r="J4" s="19"/>
      <c r="K4" s="21">
        <v>2021</v>
      </c>
      <c r="L4" s="22"/>
      <c r="M4" s="22"/>
      <c r="N4" s="22"/>
      <c r="O4" s="26">
        <v>2022</v>
      </c>
      <c r="P4" s="27"/>
      <c r="Q4" s="27"/>
      <c r="R4" s="27"/>
      <c r="S4" s="31">
        <v>2023</v>
      </c>
      <c r="T4" s="32"/>
      <c r="U4" s="32"/>
      <c r="V4" s="32"/>
      <c r="W4" s="8" t="s">
        <v>14</v>
      </c>
    </row>
    <row r="5" spans="2:23" x14ac:dyDescent="0.25">
      <c r="B5" s="9" t="s">
        <v>13</v>
      </c>
      <c r="C5" s="12" t="s">
        <v>0</v>
      </c>
      <c r="D5" s="12"/>
      <c r="E5" s="12" t="s">
        <v>3</v>
      </c>
      <c r="F5" s="12" t="s">
        <v>4</v>
      </c>
      <c r="G5" s="14" t="s">
        <v>0</v>
      </c>
      <c r="H5" s="14"/>
      <c r="I5" s="14" t="s">
        <v>3</v>
      </c>
      <c r="J5" s="14" t="s">
        <v>4</v>
      </c>
      <c r="K5" s="23" t="s">
        <v>0</v>
      </c>
      <c r="L5" s="23"/>
      <c r="M5" s="23" t="s">
        <v>3</v>
      </c>
      <c r="N5" s="23" t="s">
        <v>4</v>
      </c>
      <c r="O5" s="28" t="s">
        <v>0</v>
      </c>
      <c r="P5" s="28"/>
      <c r="Q5" s="28" t="s">
        <v>3</v>
      </c>
      <c r="R5" s="28" t="s">
        <v>4</v>
      </c>
      <c r="S5" s="33" t="s">
        <v>0</v>
      </c>
      <c r="T5" s="33"/>
      <c r="U5" s="33" t="s">
        <v>3</v>
      </c>
      <c r="V5" s="33" t="s">
        <v>4</v>
      </c>
      <c r="W5" s="3"/>
    </row>
    <row r="6" spans="2:23" x14ac:dyDescent="0.25">
      <c r="B6" s="9"/>
      <c r="C6" s="12" t="s">
        <v>28</v>
      </c>
      <c r="D6" s="12" t="s">
        <v>29</v>
      </c>
      <c r="E6" s="12" t="s">
        <v>5</v>
      </c>
      <c r="F6" s="12" t="s">
        <v>5</v>
      </c>
      <c r="G6" s="20" t="s">
        <v>28</v>
      </c>
      <c r="H6" s="20" t="s">
        <v>29</v>
      </c>
      <c r="I6" s="14" t="s">
        <v>5</v>
      </c>
      <c r="J6" s="14" t="s">
        <v>5</v>
      </c>
      <c r="K6" s="23" t="s">
        <v>28</v>
      </c>
      <c r="L6" s="23" t="s">
        <v>29</v>
      </c>
      <c r="M6" s="23" t="s">
        <v>5</v>
      </c>
      <c r="N6" s="23" t="s">
        <v>5</v>
      </c>
      <c r="O6" s="28" t="s">
        <v>28</v>
      </c>
      <c r="P6" s="28" t="s">
        <v>29</v>
      </c>
      <c r="Q6" s="28" t="s">
        <v>5</v>
      </c>
      <c r="R6" s="28" t="s">
        <v>5</v>
      </c>
      <c r="S6" s="33" t="s">
        <v>28</v>
      </c>
      <c r="T6" s="33" t="s">
        <v>29</v>
      </c>
      <c r="U6" s="33" t="s">
        <v>5</v>
      </c>
      <c r="V6" s="33" t="s">
        <v>5</v>
      </c>
      <c r="W6" s="3"/>
    </row>
    <row r="7" spans="2:23" ht="60" x14ac:dyDescent="0.25">
      <c r="B7" s="5" t="s">
        <v>43</v>
      </c>
      <c r="C7" s="16">
        <f>'Resource Request'!B11*Total_kAU</f>
        <v>0</v>
      </c>
      <c r="D7" s="16">
        <f>'Resource Request'!C11*GPU_KAU</f>
        <v>0</v>
      </c>
      <c r="E7" s="13">
        <f>'Resource Request'!D11</f>
        <v>0</v>
      </c>
      <c r="F7" s="13">
        <f>'Resource Request'!E11</f>
        <v>0</v>
      </c>
      <c r="G7" s="17">
        <f>'Resource Request'!F11*Total_kAU</f>
        <v>0</v>
      </c>
      <c r="H7" s="17">
        <f>'Resource Request'!C11*GPU_KAU</f>
        <v>0</v>
      </c>
      <c r="I7" s="15">
        <f>'Resource Request'!H11</f>
        <v>0</v>
      </c>
      <c r="J7" s="15">
        <f>'Resource Request'!I11</f>
        <v>0</v>
      </c>
      <c r="K7" s="24">
        <f>'Resource Request'!J11*Total_kAU</f>
        <v>0</v>
      </c>
      <c r="L7" s="24">
        <f>'Resource Request'!K11*GPU_KAU</f>
        <v>0</v>
      </c>
      <c r="M7" s="25">
        <f>'Resource Request'!L11</f>
        <v>0</v>
      </c>
      <c r="N7" s="25">
        <f>'Resource Request'!M11</f>
        <v>0</v>
      </c>
      <c r="O7" s="29">
        <f>'Resource Request'!N11*Total_kAU</f>
        <v>0</v>
      </c>
      <c r="P7" s="29">
        <f>'Resource Request'!O11*GPU_KAU</f>
        <v>0</v>
      </c>
      <c r="Q7" s="30">
        <f>'Resource Request'!P11</f>
        <v>0</v>
      </c>
      <c r="R7" s="30">
        <f>'Resource Request'!Q11</f>
        <v>0</v>
      </c>
      <c r="S7" s="34">
        <f>'Resource Request'!R11*Total_kAU</f>
        <v>0</v>
      </c>
      <c r="T7" s="34">
        <f>'Resource Request'!S11*GPU_KAU</f>
        <v>0</v>
      </c>
      <c r="U7" s="35">
        <f>'Resource Request'!T11</f>
        <v>0</v>
      </c>
      <c r="V7" s="35">
        <f>'Resource Request'!U11</f>
        <v>0</v>
      </c>
      <c r="W7" s="1"/>
    </row>
    <row r="8" spans="2:23" x14ac:dyDescent="0.25">
      <c r="B8" s="5" t="s">
        <v>15</v>
      </c>
      <c r="C8" s="16">
        <f>'Resource Request'!B12*Total_kAU</f>
        <v>0</v>
      </c>
      <c r="D8" s="16">
        <f>'Resource Request'!C12*GPU_KAU</f>
        <v>0</v>
      </c>
      <c r="E8" s="13">
        <f>'Resource Request'!D12</f>
        <v>0</v>
      </c>
      <c r="F8" s="13">
        <f>'Resource Request'!E12</f>
        <v>0</v>
      </c>
      <c r="G8" s="17">
        <f>'Resource Request'!F12*Total_kAU</f>
        <v>0</v>
      </c>
      <c r="H8" s="17">
        <f>'Resource Request'!C12*GPU_KAU</f>
        <v>0</v>
      </c>
      <c r="I8" s="15">
        <f>'Resource Request'!H12</f>
        <v>0</v>
      </c>
      <c r="J8" s="15">
        <f>'Resource Request'!I12</f>
        <v>0</v>
      </c>
      <c r="K8" s="24">
        <f>'Resource Request'!J12*Total_kAU</f>
        <v>0</v>
      </c>
      <c r="L8" s="24">
        <f>'Resource Request'!K12*GPU_KAU</f>
        <v>0</v>
      </c>
      <c r="M8" s="25">
        <f>'Resource Request'!L12</f>
        <v>0</v>
      </c>
      <c r="N8" s="25">
        <f>'Resource Request'!M12</f>
        <v>0</v>
      </c>
      <c r="O8" s="29">
        <f>'Resource Request'!N12*Total_kAU</f>
        <v>0</v>
      </c>
      <c r="P8" s="29">
        <f>'Resource Request'!O12*GPU_KAU</f>
        <v>0</v>
      </c>
      <c r="Q8" s="30">
        <f>'Resource Request'!P12</f>
        <v>0</v>
      </c>
      <c r="R8" s="30">
        <f>'Resource Request'!Q12</f>
        <v>0</v>
      </c>
      <c r="S8" s="34">
        <f>'Resource Request'!R12*Total_kAU</f>
        <v>0</v>
      </c>
      <c r="T8" s="34">
        <f>'Resource Request'!S12*GPU_KAU</f>
        <v>0</v>
      </c>
      <c r="U8" s="35">
        <f>'Resource Request'!T12</f>
        <v>0</v>
      </c>
      <c r="V8" s="35">
        <f>'Resource Request'!U12</f>
        <v>0</v>
      </c>
      <c r="W8" s="1"/>
    </row>
    <row r="9" spans="2:23" x14ac:dyDescent="0.25">
      <c r="B9" s="5" t="s">
        <v>16</v>
      </c>
      <c r="C9" s="16">
        <f>'Resource Request'!B13*Total_kAU</f>
        <v>0</v>
      </c>
      <c r="D9" s="16">
        <f>'Resource Request'!C13*GPU_KAU</f>
        <v>0</v>
      </c>
      <c r="E9" s="13">
        <f>'Resource Request'!D13</f>
        <v>0</v>
      </c>
      <c r="F9" s="13">
        <f>'Resource Request'!E13</f>
        <v>0</v>
      </c>
      <c r="G9" s="17">
        <f>'Resource Request'!F13*Total_kAU</f>
        <v>0</v>
      </c>
      <c r="H9" s="17">
        <f>'Resource Request'!C13*GPU_KAU</f>
        <v>0</v>
      </c>
      <c r="I9" s="15">
        <f>'Resource Request'!H13</f>
        <v>0</v>
      </c>
      <c r="J9" s="15">
        <f>'Resource Request'!I13</f>
        <v>0</v>
      </c>
      <c r="K9" s="24">
        <f>'Resource Request'!J13*Total_kAU</f>
        <v>0</v>
      </c>
      <c r="L9" s="24">
        <f>'Resource Request'!K13*GPU_KAU</f>
        <v>0</v>
      </c>
      <c r="M9" s="25">
        <f>'Resource Request'!L13</f>
        <v>0</v>
      </c>
      <c r="N9" s="25">
        <f>'Resource Request'!M13</f>
        <v>0</v>
      </c>
      <c r="O9" s="29">
        <f>'Resource Request'!N13*Total_kAU</f>
        <v>0</v>
      </c>
      <c r="P9" s="29">
        <f>'Resource Request'!O13*GPU_KAU</f>
        <v>0</v>
      </c>
      <c r="Q9" s="30">
        <f>'Resource Request'!P13</f>
        <v>0</v>
      </c>
      <c r="R9" s="30">
        <f>'Resource Request'!Q13</f>
        <v>0</v>
      </c>
      <c r="S9" s="34">
        <f>'Resource Request'!R13*Total_kAU</f>
        <v>0</v>
      </c>
      <c r="T9" s="34">
        <f>'Resource Request'!S13*GPU_KAU</f>
        <v>0</v>
      </c>
      <c r="U9" s="35">
        <f>'Resource Request'!T13</f>
        <v>0</v>
      </c>
      <c r="V9" s="35">
        <f>'Resource Request'!U13</f>
        <v>0</v>
      </c>
      <c r="W9" s="1"/>
    </row>
    <row r="10" spans="2:23" x14ac:dyDescent="0.25">
      <c r="B10" s="5" t="s">
        <v>17</v>
      </c>
      <c r="C10" s="16">
        <f>'Resource Request'!B14*Total_kAU</f>
        <v>0</v>
      </c>
      <c r="D10" s="16">
        <f>'Resource Request'!C14*GPU_KAU</f>
        <v>0</v>
      </c>
      <c r="E10" s="13">
        <f>'Resource Request'!D14</f>
        <v>0</v>
      </c>
      <c r="F10" s="13">
        <f>'Resource Request'!E14</f>
        <v>0</v>
      </c>
      <c r="G10" s="17">
        <f>'Resource Request'!F14*Total_kAU</f>
        <v>0</v>
      </c>
      <c r="H10" s="17">
        <f>'Resource Request'!C14*GPU_KAU</f>
        <v>0</v>
      </c>
      <c r="I10" s="15">
        <f>'Resource Request'!H14</f>
        <v>0</v>
      </c>
      <c r="J10" s="15">
        <f>'Resource Request'!I14</f>
        <v>0</v>
      </c>
      <c r="K10" s="24">
        <f>'Resource Request'!J14*Total_kAU</f>
        <v>0</v>
      </c>
      <c r="L10" s="24">
        <f>'Resource Request'!K14*GPU_KAU</f>
        <v>0</v>
      </c>
      <c r="M10" s="25">
        <f>'Resource Request'!L14</f>
        <v>0</v>
      </c>
      <c r="N10" s="25">
        <f>'Resource Request'!M14</f>
        <v>0</v>
      </c>
      <c r="O10" s="29">
        <f>'Resource Request'!N14*Total_kAU</f>
        <v>0</v>
      </c>
      <c r="P10" s="29">
        <f>'Resource Request'!O14*GPU_KAU</f>
        <v>0</v>
      </c>
      <c r="Q10" s="30">
        <f>'Resource Request'!P14</f>
        <v>0</v>
      </c>
      <c r="R10" s="30">
        <f>'Resource Request'!Q14</f>
        <v>0</v>
      </c>
      <c r="S10" s="34">
        <f>'Resource Request'!R14*Total_kAU</f>
        <v>0</v>
      </c>
      <c r="T10" s="34">
        <f>'Resource Request'!S14*GPU_KAU</f>
        <v>0</v>
      </c>
      <c r="U10" s="35">
        <f>'Resource Request'!T14</f>
        <v>0</v>
      </c>
      <c r="V10" s="35">
        <f>'Resource Request'!U14</f>
        <v>0</v>
      </c>
      <c r="W10" s="1"/>
    </row>
    <row r="11" spans="2:23" x14ac:dyDescent="0.25">
      <c r="B11" s="5" t="s">
        <v>18</v>
      </c>
      <c r="C11" s="16">
        <f>'Resource Request'!B15*Total_kAU</f>
        <v>0</v>
      </c>
      <c r="D11" s="16">
        <f>'Resource Request'!C15*GPU_KAU</f>
        <v>0</v>
      </c>
      <c r="E11" s="13">
        <f>'Resource Request'!D15</f>
        <v>0</v>
      </c>
      <c r="F11" s="13">
        <f>'Resource Request'!E15</f>
        <v>0</v>
      </c>
      <c r="G11" s="17">
        <f>'Resource Request'!F15*Total_kAU</f>
        <v>0</v>
      </c>
      <c r="H11" s="17">
        <f>'Resource Request'!C15*GPU_KAU</f>
        <v>0</v>
      </c>
      <c r="I11" s="15">
        <f>'Resource Request'!H15</f>
        <v>0</v>
      </c>
      <c r="J11" s="15">
        <f>'Resource Request'!I15</f>
        <v>0</v>
      </c>
      <c r="K11" s="24">
        <f>'Resource Request'!J15*Total_kAU</f>
        <v>0</v>
      </c>
      <c r="L11" s="24">
        <f>'Resource Request'!K15*GPU_KAU</f>
        <v>0</v>
      </c>
      <c r="M11" s="25">
        <f>'Resource Request'!L15</f>
        <v>0</v>
      </c>
      <c r="N11" s="25">
        <f>'Resource Request'!M15</f>
        <v>0</v>
      </c>
      <c r="O11" s="29">
        <f>'Resource Request'!N15*Total_kAU</f>
        <v>0</v>
      </c>
      <c r="P11" s="29">
        <f>'Resource Request'!O15*GPU_KAU</f>
        <v>0</v>
      </c>
      <c r="Q11" s="30">
        <f>'Resource Request'!P15</f>
        <v>0</v>
      </c>
      <c r="R11" s="30">
        <f>'Resource Request'!Q15</f>
        <v>0</v>
      </c>
      <c r="S11" s="34">
        <f>'Resource Request'!R15*Total_kAU</f>
        <v>0</v>
      </c>
      <c r="T11" s="34">
        <f>'Resource Request'!S15*GPU_KAU</f>
        <v>0</v>
      </c>
      <c r="U11" s="35">
        <f>'Resource Request'!T15</f>
        <v>0</v>
      </c>
      <c r="V11" s="35">
        <f>'Resource Request'!U15</f>
        <v>0</v>
      </c>
      <c r="W11" s="1"/>
    </row>
    <row r="12" spans="2:23" x14ac:dyDescent="0.25">
      <c r="B12" s="5"/>
      <c r="C12" s="16"/>
      <c r="D12" s="16"/>
      <c r="E12" s="13"/>
      <c r="F12" s="13"/>
      <c r="G12" s="17"/>
      <c r="H12" s="17"/>
      <c r="I12" s="15"/>
      <c r="J12" s="15"/>
      <c r="K12" s="24"/>
      <c r="L12" s="24"/>
      <c r="M12" s="25"/>
      <c r="N12" s="25"/>
      <c r="O12" s="29"/>
      <c r="P12" s="29"/>
      <c r="Q12" s="30"/>
      <c r="R12" s="30"/>
      <c r="S12" s="34"/>
      <c r="T12" s="34"/>
      <c r="U12" s="35"/>
      <c r="V12" s="35"/>
      <c r="W12" s="1"/>
    </row>
    <row r="13" spans="2:23" x14ac:dyDescent="0.25">
      <c r="B13" s="5"/>
      <c r="C13" s="16"/>
      <c r="D13" s="16"/>
      <c r="E13" s="13"/>
      <c r="F13" s="13"/>
      <c r="G13" s="17"/>
      <c r="H13" s="17"/>
      <c r="I13" s="15"/>
      <c r="J13" s="15"/>
      <c r="K13" s="24"/>
      <c r="L13" s="24"/>
      <c r="M13" s="25"/>
      <c r="N13" s="25"/>
      <c r="O13" s="29"/>
      <c r="P13" s="29"/>
      <c r="Q13" s="30"/>
      <c r="R13" s="30"/>
      <c r="S13" s="34"/>
      <c r="T13" s="34"/>
      <c r="U13" s="35"/>
      <c r="V13" s="35"/>
      <c r="W13" s="1"/>
    </row>
    <row r="14" spans="2:23" x14ac:dyDescent="0.25">
      <c r="B14" s="5"/>
      <c r="C14" s="16"/>
      <c r="D14" s="16"/>
      <c r="E14" s="13"/>
      <c r="F14" s="13"/>
      <c r="G14" s="17"/>
      <c r="H14" s="17"/>
      <c r="I14" s="15"/>
      <c r="J14" s="15"/>
      <c r="K14" s="24"/>
      <c r="L14" s="24"/>
      <c r="M14" s="25"/>
      <c r="N14" s="25"/>
      <c r="O14" s="29"/>
      <c r="P14" s="29"/>
      <c r="Q14" s="30"/>
      <c r="R14" s="30"/>
      <c r="S14" s="34"/>
      <c r="T14" s="34"/>
      <c r="U14" s="35"/>
      <c r="V14" s="35"/>
      <c r="W14" s="1"/>
    </row>
    <row r="15" spans="2:23" x14ac:dyDescent="0.25">
      <c r="B15" s="5"/>
      <c r="C15" s="16"/>
      <c r="D15" s="16"/>
      <c r="E15" s="13"/>
      <c r="F15" s="13"/>
      <c r="G15" s="17"/>
      <c r="H15" s="17"/>
      <c r="I15" s="15"/>
      <c r="J15" s="15"/>
      <c r="K15" s="24"/>
      <c r="L15" s="24"/>
      <c r="M15" s="25"/>
      <c r="N15" s="25"/>
      <c r="O15" s="29"/>
      <c r="P15" s="29"/>
      <c r="Q15" s="30"/>
      <c r="R15" s="30"/>
      <c r="S15" s="34"/>
      <c r="T15" s="34"/>
      <c r="U15" s="35"/>
      <c r="V15" s="35"/>
      <c r="W15" s="1"/>
    </row>
    <row r="16" spans="2:23" x14ac:dyDescent="0.25">
      <c r="B16" s="5"/>
      <c r="C16" s="16"/>
      <c r="D16" s="16"/>
      <c r="E16" s="13"/>
      <c r="F16" s="13"/>
      <c r="G16" s="17"/>
      <c r="H16" s="17"/>
      <c r="I16" s="15"/>
      <c r="J16" s="15"/>
      <c r="K16" s="24"/>
      <c r="L16" s="24"/>
      <c r="M16" s="25"/>
      <c r="N16" s="25"/>
      <c r="O16" s="29"/>
      <c r="P16" s="29"/>
      <c r="Q16" s="30"/>
      <c r="R16" s="30"/>
      <c r="S16" s="34"/>
      <c r="T16" s="34"/>
      <c r="U16" s="35"/>
      <c r="V16" s="35"/>
      <c r="W16" s="1"/>
    </row>
    <row r="17" spans="2:23" x14ac:dyDescent="0.25">
      <c r="B17" s="5"/>
      <c r="C17" s="16"/>
      <c r="D17" s="16"/>
      <c r="E17" s="13"/>
      <c r="F17" s="13"/>
      <c r="G17" s="17"/>
      <c r="H17" s="17"/>
      <c r="I17" s="15"/>
      <c r="J17" s="15"/>
      <c r="K17" s="24"/>
      <c r="L17" s="24"/>
      <c r="M17" s="25"/>
      <c r="N17" s="25"/>
      <c r="O17" s="29"/>
      <c r="P17" s="29"/>
      <c r="Q17" s="30"/>
      <c r="R17" s="30"/>
      <c r="S17" s="34"/>
      <c r="T17" s="34"/>
      <c r="U17" s="35"/>
      <c r="V17" s="35"/>
      <c r="W17" s="1"/>
    </row>
    <row r="18" spans="2:23" x14ac:dyDescent="0.25">
      <c r="B18" s="5"/>
      <c r="C18" s="16"/>
      <c r="D18" s="16"/>
      <c r="E18" s="13"/>
      <c r="F18" s="13"/>
      <c r="G18" s="17"/>
      <c r="H18" s="17"/>
      <c r="I18" s="15"/>
      <c r="J18" s="15"/>
      <c r="K18" s="24"/>
      <c r="L18" s="24"/>
      <c r="M18" s="25"/>
      <c r="N18" s="25"/>
      <c r="O18" s="29"/>
      <c r="P18" s="29"/>
      <c r="Q18" s="30"/>
      <c r="R18" s="30"/>
      <c r="S18" s="34"/>
      <c r="T18" s="34"/>
      <c r="U18" s="35"/>
      <c r="V18" s="35"/>
      <c r="W18" s="1"/>
    </row>
    <row r="19" spans="2:23" x14ac:dyDescent="0.25">
      <c r="B19" s="5"/>
      <c r="C19" s="16"/>
      <c r="D19" s="16"/>
      <c r="E19" s="13"/>
      <c r="F19" s="13"/>
      <c r="G19" s="17"/>
      <c r="H19" s="17"/>
      <c r="I19" s="15"/>
      <c r="J19" s="15"/>
      <c r="K19" s="24"/>
      <c r="L19" s="24"/>
      <c r="M19" s="25"/>
      <c r="N19" s="25"/>
      <c r="O19" s="29"/>
      <c r="P19" s="29"/>
      <c r="Q19" s="30"/>
      <c r="R19" s="30"/>
      <c r="S19" s="34"/>
      <c r="T19" s="34"/>
      <c r="U19" s="35"/>
      <c r="V19" s="35"/>
      <c r="W19" s="1"/>
    </row>
    <row r="20" spans="2:23" ht="30" x14ac:dyDescent="0.25">
      <c r="B20" s="5" t="s">
        <v>19</v>
      </c>
      <c r="C20" s="16">
        <f>SUM(C8:C19)</f>
        <v>0</v>
      </c>
      <c r="D20" s="16">
        <f t="shared" ref="D20:W20" si="0">SUM(D8:D19)</f>
        <v>0</v>
      </c>
      <c r="E20" s="13">
        <f t="shared" si="0"/>
        <v>0</v>
      </c>
      <c r="F20" s="13">
        <f t="shared" si="0"/>
        <v>0</v>
      </c>
      <c r="G20" s="17">
        <f t="shared" si="0"/>
        <v>0</v>
      </c>
      <c r="H20" s="17">
        <f t="shared" si="0"/>
        <v>0</v>
      </c>
      <c r="I20" s="15">
        <f t="shared" si="0"/>
        <v>0</v>
      </c>
      <c r="J20" s="15">
        <f t="shared" si="0"/>
        <v>0</v>
      </c>
      <c r="K20" s="24">
        <f t="shared" si="0"/>
        <v>0</v>
      </c>
      <c r="L20" s="24">
        <f t="shared" si="0"/>
        <v>0</v>
      </c>
      <c r="M20" s="25">
        <f t="shared" si="0"/>
        <v>0</v>
      </c>
      <c r="N20" s="25">
        <f t="shared" si="0"/>
        <v>0</v>
      </c>
      <c r="O20" s="29">
        <f t="shared" si="0"/>
        <v>0</v>
      </c>
      <c r="P20" s="29">
        <f t="shared" si="0"/>
        <v>0</v>
      </c>
      <c r="Q20" s="30">
        <f t="shared" si="0"/>
        <v>0</v>
      </c>
      <c r="R20" s="30">
        <f t="shared" si="0"/>
        <v>0</v>
      </c>
      <c r="S20" s="34">
        <f t="shared" si="0"/>
        <v>0</v>
      </c>
      <c r="T20" s="34">
        <f t="shared" si="0"/>
        <v>0</v>
      </c>
      <c r="U20" s="35">
        <f t="shared" si="0"/>
        <v>0</v>
      </c>
      <c r="V20" s="35">
        <f t="shared" si="0"/>
        <v>0</v>
      </c>
      <c r="W20" s="1">
        <f t="shared" si="0"/>
        <v>0</v>
      </c>
    </row>
    <row r="21" spans="2:23" ht="45" x14ac:dyDescent="0.25">
      <c r="B21" s="5" t="s">
        <v>20</v>
      </c>
      <c r="C21" s="16">
        <f>C20-C7</f>
        <v>0</v>
      </c>
      <c r="D21" s="16">
        <f t="shared" ref="D21:W21" si="1">D20-D7</f>
        <v>0</v>
      </c>
      <c r="E21" s="13">
        <f t="shared" si="1"/>
        <v>0</v>
      </c>
      <c r="F21" s="13">
        <f t="shared" si="1"/>
        <v>0</v>
      </c>
      <c r="G21" s="17">
        <f t="shared" si="1"/>
        <v>0</v>
      </c>
      <c r="H21" s="17">
        <f t="shared" si="1"/>
        <v>0</v>
      </c>
      <c r="I21" s="15">
        <f t="shared" si="1"/>
        <v>0</v>
      </c>
      <c r="J21" s="15">
        <f t="shared" si="1"/>
        <v>0</v>
      </c>
      <c r="K21" s="24">
        <f t="shared" si="1"/>
        <v>0</v>
      </c>
      <c r="L21" s="24">
        <f t="shared" si="1"/>
        <v>0</v>
      </c>
      <c r="M21" s="25">
        <f t="shared" si="1"/>
        <v>0</v>
      </c>
      <c r="N21" s="25">
        <f t="shared" si="1"/>
        <v>0</v>
      </c>
      <c r="O21" s="29">
        <f t="shared" si="1"/>
        <v>0</v>
      </c>
      <c r="P21" s="29">
        <f t="shared" si="1"/>
        <v>0</v>
      </c>
      <c r="Q21" s="30">
        <f t="shared" si="1"/>
        <v>0</v>
      </c>
      <c r="R21" s="30">
        <f t="shared" si="1"/>
        <v>0</v>
      </c>
      <c r="S21" s="34">
        <f t="shared" si="1"/>
        <v>0</v>
      </c>
      <c r="T21" s="34">
        <f t="shared" si="1"/>
        <v>0</v>
      </c>
      <c r="U21" s="35">
        <f t="shared" si="1"/>
        <v>0</v>
      </c>
      <c r="V21" s="35">
        <f t="shared" si="1"/>
        <v>0</v>
      </c>
      <c r="W21" s="1">
        <f t="shared" si="1"/>
        <v>0</v>
      </c>
    </row>
    <row r="24" spans="2:23" x14ac:dyDescent="0.25">
      <c r="B24" s="7" t="s">
        <v>1</v>
      </c>
    </row>
    <row r="25" spans="2:23" x14ac:dyDescent="0.25">
      <c r="B25" s="7" t="s">
        <v>12</v>
      </c>
      <c r="C25">
        <v>1</v>
      </c>
    </row>
    <row r="26" spans="2:23" x14ac:dyDescent="0.25">
      <c r="B26" s="7" t="s">
        <v>6</v>
      </c>
    </row>
    <row r="27" spans="2:23" x14ac:dyDescent="0.25">
      <c r="B27" s="7" t="s">
        <v>7</v>
      </c>
      <c r="C27">
        <f>'Resource Request'!E4</f>
        <v>2.1</v>
      </c>
    </row>
    <row r="28" spans="2:23" x14ac:dyDescent="0.25">
      <c r="B28" s="7" t="s">
        <v>8</v>
      </c>
      <c r="C28">
        <f>'Resource Request'!E5</f>
        <v>32</v>
      </c>
    </row>
    <row r="29" spans="2:23" x14ac:dyDescent="0.25">
      <c r="B29" s="7" t="s">
        <v>9</v>
      </c>
      <c r="C29">
        <f>C27*1000000000*C28</f>
        <v>67200000000</v>
      </c>
    </row>
    <row r="30" spans="2:23" ht="30" x14ac:dyDescent="0.25">
      <c r="B30" s="7" t="s">
        <v>21</v>
      </c>
      <c r="C30">
        <v>2.0832E+18</v>
      </c>
    </row>
    <row r="31" spans="2:23" ht="30" x14ac:dyDescent="0.25">
      <c r="B31" s="7" t="s">
        <v>22</v>
      </c>
      <c r="C31">
        <f>C25*C30</f>
        <v>2.0832E+18</v>
      </c>
    </row>
    <row r="32" spans="2:23" ht="30" x14ac:dyDescent="0.25">
      <c r="B32" s="7" t="s">
        <v>26</v>
      </c>
      <c r="C32">
        <f>C31/1000000000/3600</f>
        <v>578666.66666666663</v>
      </c>
    </row>
    <row r="33" spans="2:3" ht="30" x14ac:dyDescent="0.25">
      <c r="B33" s="7" t="s">
        <v>30</v>
      </c>
      <c r="C33">
        <f>C32/1000</f>
        <v>578.66666666666663</v>
      </c>
    </row>
    <row r="35" spans="2:3" x14ac:dyDescent="0.25">
      <c r="B35" t="s">
        <v>2</v>
      </c>
    </row>
    <row r="36" spans="2:3" x14ac:dyDescent="0.25">
      <c r="B36" t="s">
        <v>10</v>
      </c>
      <c r="C36">
        <v>1</v>
      </c>
    </row>
    <row r="37" spans="2:3" x14ac:dyDescent="0.25">
      <c r="B37" t="s">
        <v>11</v>
      </c>
      <c r="C37">
        <f>'Resource Request'!E6</f>
        <v>4.7</v>
      </c>
    </row>
    <row r="38" spans="2:3" x14ac:dyDescent="0.25">
      <c r="B38" t="s">
        <v>23</v>
      </c>
      <c r="C38">
        <v>145700000</v>
      </c>
    </row>
    <row r="39" spans="2:3" x14ac:dyDescent="0.25">
      <c r="B39" t="s">
        <v>24</v>
      </c>
      <c r="C39">
        <v>582800000</v>
      </c>
    </row>
    <row r="40" spans="2:3" x14ac:dyDescent="0.25">
      <c r="B40" t="s">
        <v>27</v>
      </c>
      <c r="C40">
        <v>40472222.222222224</v>
      </c>
    </row>
    <row r="41" spans="2:3" x14ac:dyDescent="0.25">
      <c r="B41" t="s">
        <v>25</v>
      </c>
      <c r="C41">
        <v>40472.222222222226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Resource Request</vt:lpstr>
      <vt:lpstr>Sheet2</vt:lpstr>
      <vt:lpstr>AU from cores</vt:lpstr>
      <vt:lpstr>GPU_KAU</vt:lpstr>
      <vt:lpstr>Total_kAU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YATES</dc:creator>
  <cp:lastModifiedBy>YATES</cp:lastModifiedBy>
  <dcterms:created xsi:type="dcterms:W3CDTF">2018-10-22T18:10:57Z</dcterms:created>
  <dcterms:modified xsi:type="dcterms:W3CDTF">2018-11-20T09:55:20Z</dcterms:modified>
</cp:coreProperties>
</file>